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2"/>
  </bookViews>
  <sheets>
    <sheet name="capacitate tehnica" sheetId="1" r:id="rId1"/>
    <sheet name="resurse umane" sheetId="2" r:id="rId2"/>
    <sheet name="total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<sst xmlns="http://schemas.openxmlformats.org/spreadsheetml/2006/main" count="52" uniqueCount="26">
  <si>
    <t>Spitalul Judetean de Urgenta Deva</t>
  </si>
  <si>
    <t>Spitalul Orasenesc Hateg</t>
  </si>
  <si>
    <t>Spitalul Municipal dr.Alexandru Simionescu Hunedoara</t>
  </si>
  <si>
    <t>Spitalul Municipal Lupeni</t>
  </si>
  <si>
    <t>Spitalul Municipal Orastie</t>
  </si>
  <si>
    <t>Spitalul de Urgenta Petrosani</t>
  </si>
  <si>
    <t>Spitalul Municipal Vulcan</t>
  </si>
  <si>
    <t>Denumire furnizor</t>
  </si>
  <si>
    <t>suma</t>
  </si>
  <si>
    <t>punctaj</t>
  </si>
  <si>
    <t>TOTAL</t>
  </si>
  <si>
    <t>Spitalul Municipal Brad</t>
  </si>
  <si>
    <t>valoarea punctului</t>
  </si>
  <si>
    <t>Capacitate tehnica</t>
  </si>
  <si>
    <t>Resurse umane</t>
  </si>
  <si>
    <t>EVALUAREA CAPACITATII RESURSELOR TEHNICE</t>
  </si>
  <si>
    <t>EVALUAREA RESURSELOR UMANE</t>
  </si>
  <si>
    <t>A1</t>
  </si>
  <si>
    <t>A2</t>
  </si>
  <si>
    <t>A3</t>
  </si>
  <si>
    <t>Incadrarea furnizorilor de servicii medicale de recuperare-reabilitare a sanatatii in ambulatoriu in criteriile de selectie</t>
  </si>
  <si>
    <t>Denumire furnizor unitati sanitare balneare</t>
  </si>
  <si>
    <t>S.T.B.R.C.M.</t>
  </si>
  <si>
    <t>SC FANTESY SRL</t>
  </si>
  <si>
    <t>3=1+2</t>
  </si>
  <si>
    <t>TOTAL modificari 2023</t>
  </si>
</sst>
</file>

<file path=xl/styles.xml><?xml version="1.0" encoding="utf-8"?>
<styleSheet xmlns="http://schemas.openxmlformats.org/spreadsheetml/2006/main">
  <numFmts count="3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Da&quot;;&quot;Da&quot;;&quot;Nu&quot;"/>
    <numFmt numFmtId="181" formatCode="&quot;Adevărat&quot;;&quot;Adevărat&quot;;&quot;Fals&quot;"/>
    <numFmt numFmtId="182" formatCode="&quot;Activat&quot;;&quot;Activat&quot;;&quot;Dezactivat&quot;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,##0.000"/>
    <numFmt numFmtId="188" formatCode="0.0000"/>
    <numFmt numFmtId="189" formatCode="0.00000"/>
    <numFmt numFmtId="190" formatCode="#,##0.0000"/>
    <numFmt numFmtId="191" formatCode="#,##0.00000"/>
    <numFmt numFmtId="192" formatCode="#,##0.000000"/>
  </numFmts>
  <fonts count="6">
    <font>
      <sz val="10"/>
      <name val="Arial"/>
      <family val="0"/>
    </font>
    <font>
      <b/>
      <sz val="10"/>
      <name val="Arial"/>
      <family val="2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4" fontId="0" fillId="0" borderId="0" xfId="0" applyNumberFormat="1" applyFont="1" applyFill="1" applyAlignment="1">
      <alignment/>
    </xf>
    <xf numFmtId="4" fontId="0" fillId="0" borderId="1" xfId="0" applyNumberFormat="1" applyFont="1" applyFill="1" applyBorder="1" applyAlignment="1">
      <alignment/>
    </xf>
    <xf numFmtId="4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4" fontId="0" fillId="0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/>
    </xf>
    <xf numFmtId="4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/>
    </xf>
    <xf numFmtId="4" fontId="1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/>
    </xf>
    <xf numFmtId="4" fontId="1" fillId="0" borderId="2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4" fontId="0" fillId="0" borderId="1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4" fontId="1" fillId="0" borderId="0" xfId="0" applyNumberFormat="1" applyFont="1" applyFill="1" applyAlignment="1">
      <alignment/>
    </xf>
    <xf numFmtId="4" fontId="1" fillId="0" borderId="0" xfId="0" applyNumberFormat="1" applyFont="1" applyFill="1" applyBorder="1" applyAlignment="1">
      <alignment/>
    </xf>
    <xf numFmtId="4" fontId="1" fillId="0" borderId="0" xfId="0" applyNumberFormat="1" applyFont="1" applyFill="1" applyAlignment="1">
      <alignment/>
    </xf>
    <xf numFmtId="4" fontId="1" fillId="0" borderId="1" xfId="0" applyNumberFormat="1" applyFont="1" applyFill="1" applyBorder="1" applyAlignment="1">
      <alignment horizontal="center"/>
    </xf>
    <xf numFmtId="4" fontId="2" fillId="0" borderId="0" xfId="0" applyNumberFormat="1" applyFont="1" applyFill="1" applyAlignment="1">
      <alignment horizontal="center"/>
    </xf>
    <xf numFmtId="4" fontId="1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4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riterii%20punctaj%2001.03.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pacitate tehnica"/>
      <sheetName val="resurse umane"/>
      <sheetName val="total"/>
      <sheetName val="total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O21"/>
  <sheetViews>
    <sheetView workbookViewId="0" topLeftCell="A1">
      <selection activeCell="C8" sqref="C8:G21"/>
    </sheetView>
  </sheetViews>
  <sheetFormatPr defaultColWidth="9.140625" defaultRowHeight="12.75"/>
  <cols>
    <col min="1" max="1" width="9.140625" style="1" customWidth="1"/>
    <col min="2" max="2" width="47.57421875" style="1" bestFit="1" customWidth="1"/>
    <col min="3" max="3" width="8.140625" style="1" bestFit="1" customWidth="1"/>
    <col min="4" max="4" width="6.57421875" style="1" bestFit="1" customWidth="1"/>
    <col min="5" max="5" width="8.140625" style="1" bestFit="1" customWidth="1"/>
    <col min="6" max="6" width="9.140625" style="1" customWidth="1"/>
    <col min="7" max="7" width="11.7109375" style="1" customWidth="1"/>
    <col min="8" max="9" width="9.140625" style="1" customWidth="1"/>
    <col min="10" max="10" width="10.8515625" style="1" customWidth="1"/>
    <col min="11" max="16384" width="9.140625" style="1" customWidth="1"/>
  </cols>
  <sheetData>
    <row r="3" spans="2:7" ht="12.75">
      <c r="B3" s="35"/>
      <c r="C3" s="35"/>
      <c r="D3" s="35"/>
      <c r="E3" s="35"/>
      <c r="F3" s="35"/>
      <c r="G3" s="35"/>
    </row>
    <row r="5" spans="2:7" ht="15.75">
      <c r="B5" s="34" t="s">
        <v>15</v>
      </c>
      <c r="C5" s="34"/>
      <c r="D5" s="34"/>
      <c r="E5" s="34"/>
      <c r="F5" s="34"/>
      <c r="G5" s="34"/>
    </row>
    <row r="6" spans="2:7" ht="12.75">
      <c r="B6" s="32"/>
      <c r="C6" s="32"/>
      <c r="D6" s="32"/>
      <c r="E6" s="32"/>
      <c r="F6" s="32"/>
      <c r="G6" s="32"/>
    </row>
    <row r="7" spans="2:7" ht="12.75">
      <c r="B7" s="15" t="s">
        <v>21</v>
      </c>
      <c r="C7" s="33" t="s">
        <v>17</v>
      </c>
      <c r="D7" s="33" t="s">
        <v>18</v>
      </c>
      <c r="E7" s="33" t="s">
        <v>19</v>
      </c>
      <c r="F7" s="15" t="s">
        <v>9</v>
      </c>
      <c r="G7" s="15" t="s">
        <v>8</v>
      </c>
    </row>
    <row r="8" spans="2:7" ht="12.75">
      <c r="B8" s="2" t="s">
        <v>0</v>
      </c>
      <c r="C8" s="11">
        <v>140</v>
      </c>
      <c r="D8" s="11">
        <v>60</v>
      </c>
      <c r="E8" s="11">
        <v>16</v>
      </c>
      <c r="F8" s="2">
        <f>C8+D8+E8</f>
        <v>216</v>
      </c>
      <c r="G8" s="11">
        <f aca="true" t="shared" si="0" ref="G8:G17">F8*$F$21</f>
        <v>9882.69036597679</v>
      </c>
    </row>
    <row r="9" spans="2:7" ht="12.75">
      <c r="B9" s="2" t="s">
        <v>2</v>
      </c>
      <c r="C9" s="11">
        <v>206</v>
      </c>
      <c r="D9" s="11">
        <v>60</v>
      </c>
      <c r="E9" s="11">
        <v>0</v>
      </c>
      <c r="F9" s="2">
        <f>C9+D9+E9</f>
        <v>266</v>
      </c>
      <c r="G9" s="11">
        <f t="shared" si="0"/>
        <v>12170.350172915863</v>
      </c>
    </row>
    <row r="10" spans="2:7" ht="12.75">
      <c r="B10" s="2" t="s">
        <v>5</v>
      </c>
      <c r="C10" s="11">
        <v>121</v>
      </c>
      <c r="D10" s="11">
        <v>60</v>
      </c>
      <c r="E10" s="11">
        <v>0</v>
      </c>
      <c r="F10" s="2">
        <f>C10+D10+E10</f>
        <v>181</v>
      </c>
      <c r="G10" s="11">
        <f t="shared" si="0"/>
        <v>8281.32850111944</v>
      </c>
    </row>
    <row r="11" spans="2:7" ht="12.75">
      <c r="B11" s="2" t="s">
        <v>3</v>
      </c>
      <c r="C11" s="11">
        <v>74.75</v>
      </c>
      <c r="D11" s="11">
        <v>40</v>
      </c>
      <c r="E11" s="11">
        <v>0</v>
      </c>
      <c r="F11" s="2">
        <f aca="true" t="shared" si="1" ref="F11:F17">C11+D11+E11</f>
        <v>114.75</v>
      </c>
      <c r="G11" s="11">
        <f t="shared" si="0"/>
        <v>5250.17925692517</v>
      </c>
    </row>
    <row r="12" spans="2:7" ht="12.75">
      <c r="B12" s="2" t="s">
        <v>6</v>
      </c>
      <c r="C12" s="11">
        <v>159</v>
      </c>
      <c r="D12" s="11">
        <v>60</v>
      </c>
      <c r="E12" s="11">
        <v>0</v>
      </c>
      <c r="F12" s="2">
        <f t="shared" si="1"/>
        <v>219</v>
      </c>
      <c r="G12" s="11">
        <f t="shared" si="0"/>
        <v>10019.949954393136</v>
      </c>
    </row>
    <row r="13" spans="2:7" ht="12.75">
      <c r="B13" s="2" t="s">
        <v>11</v>
      </c>
      <c r="C13" s="11">
        <v>95</v>
      </c>
      <c r="D13" s="11">
        <v>40</v>
      </c>
      <c r="E13" s="11">
        <v>0</v>
      </c>
      <c r="F13" s="2">
        <f t="shared" si="1"/>
        <v>135</v>
      </c>
      <c r="G13" s="11">
        <f t="shared" si="0"/>
        <v>6176.681478735494</v>
      </c>
    </row>
    <row r="14" spans="2:15" s="6" customFormat="1" ht="12.75">
      <c r="B14" s="2" t="s">
        <v>4</v>
      </c>
      <c r="C14" s="11">
        <v>72.38</v>
      </c>
      <c r="D14" s="11">
        <v>40</v>
      </c>
      <c r="E14" s="11">
        <v>0</v>
      </c>
      <c r="F14" s="2">
        <f t="shared" si="1"/>
        <v>112.38</v>
      </c>
      <c r="G14" s="11">
        <f t="shared" si="0"/>
        <v>5141.744182076258</v>
      </c>
      <c r="J14" s="1"/>
      <c r="M14" s="1"/>
      <c r="N14" s="1"/>
      <c r="O14" s="1"/>
    </row>
    <row r="15" spans="2:7" ht="12.75">
      <c r="B15" s="2" t="s">
        <v>1</v>
      </c>
      <c r="C15" s="11">
        <v>60</v>
      </c>
      <c r="D15" s="11">
        <v>60</v>
      </c>
      <c r="E15" s="11">
        <v>0</v>
      </c>
      <c r="F15" s="2">
        <f t="shared" si="1"/>
        <v>120</v>
      </c>
      <c r="G15" s="11">
        <f t="shared" si="0"/>
        <v>5490.383536653773</v>
      </c>
    </row>
    <row r="16" spans="2:7" ht="12.75">
      <c r="B16" s="12" t="s">
        <v>22</v>
      </c>
      <c r="C16" s="11">
        <v>260</v>
      </c>
      <c r="D16" s="11">
        <v>60</v>
      </c>
      <c r="E16" s="11">
        <v>30</v>
      </c>
      <c r="F16" s="2">
        <f t="shared" si="1"/>
        <v>350</v>
      </c>
      <c r="G16" s="11">
        <f t="shared" si="0"/>
        <v>16013.618648573503</v>
      </c>
    </row>
    <row r="17" spans="2:7" ht="12.75">
      <c r="B17" s="12" t="s">
        <v>23</v>
      </c>
      <c r="C17" s="11">
        <v>236</v>
      </c>
      <c r="D17" s="11">
        <v>60</v>
      </c>
      <c r="E17" s="11">
        <v>40</v>
      </c>
      <c r="F17" s="2">
        <f t="shared" si="1"/>
        <v>336</v>
      </c>
      <c r="G17" s="11">
        <f t="shared" si="0"/>
        <v>15373.073902630564</v>
      </c>
    </row>
    <row r="18" spans="2:7" ht="12.75">
      <c r="B18" s="9" t="s">
        <v>10</v>
      </c>
      <c r="C18" s="11"/>
      <c r="D18" s="11"/>
      <c r="E18" s="11"/>
      <c r="F18" s="18">
        <f>SUM(F8:F17)</f>
        <v>2050.13</v>
      </c>
      <c r="G18" s="18">
        <f>SUM(G8:G17)</f>
        <v>93800</v>
      </c>
    </row>
    <row r="19" spans="3:7" ht="12.75">
      <c r="C19" s="39"/>
      <c r="D19" s="39"/>
      <c r="E19" s="39"/>
      <c r="F19" s="39"/>
      <c r="G19" s="39"/>
    </row>
    <row r="20" spans="3:7" ht="12.75">
      <c r="C20" s="39"/>
      <c r="D20" s="39"/>
      <c r="E20" s="39"/>
      <c r="F20" s="39"/>
      <c r="G20" s="39"/>
    </row>
    <row r="21" spans="2:7" ht="12.75">
      <c r="B21" s="3" t="s">
        <v>12</v>
      </c>
      <c r="C21" s="40"/>
      <c r="D21" s="40"/>
      <c r="E21" s="40"/>
      <c r="F21" s="39">
        <f>234500*40/100/F18</f>
        <v>45.75319613878144</v>
      </c>
      <c r="G21" s="39"/>
    </row>
  </sheetData>
  <mergeCells count="2">
    <mergeCell ref="B5:G5"/>
    <mergeCell ref="B3:G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G21"/>
  <sheetViews>
    <sheetView workbookViewId="0" topLeftCell="A1">
      <selection activeCell="C8" sqref="C8:D21"/>
    </sheetView>
  </sheetViews>
  <sheetFormatPr defaultColWidth="9.140625" defaultRowHeight="12.75"/>
  <cols>
    <col min="1" max="1" width="9.140625" style="4" customWidth="1"/>
    <col min="2" max="2" width="47.57421875" style="4" bestFit="1" customWidth="1"/>
    <col min="3" max="3" width="9.140625" style="4" customWidth="1"/>
    <col min="4" max="4" width="11.7109375" style="4" customWidth="1"/>
    <col min="5" max="9" width="9.140625" style="4" customWidth="1"/>
    <col min="10" max="10" width="10.8515625" style="4" customWidth="1"/>
    <col min="11" max="16384" width="9.140625" style="4" customWidth="1"/>
  </cols>
  <sheetData>
    <row r="3" spans="2:7" ht="12.75">
      <c r="B3" s="35"/>
      <c r="C3" s="35"/>
      <c r="D3" s="35"/>
      <c r="E3" s="35"/>
      <c r="F3" s="35"/>
      <c r="G3" s="35"/>
    </row>
    <row r="5" spans="2:4" ht="15.75">
      <c r="B5" s="36" t="s">
        <v>16</v>
      </c>
      <c r="C5" s="36"/>
      <c r="D5" s="36"/>
    </row>
    <row r="7" spans="2:4" ht="12.75">
      <c r="B7" s="13" t="s">
        <v>7</v>
      </c>
      <c r="C7" s="13" t="s">
        <v>9</v>
      </c>
      <c r="D7" s="13" t="s">
        <v>8</v>
      </c>
    </row>
    <row r="8" spans="2:7" ht="12.75">
      <c r="B8" s="12" t="s">
        <v>0</v>
      </c>
      <c r="C8" s="2">
        <v>248.43</v>
      </c>
      <c r="D8" s="2">
        <f aca="true" t="shared" si="0" ref="D8:D17">C8*$C$21</f>
        <v>29015.739710789767</v>
      </c>
      <c r="G8" s="1"/>
    </row>
    <row r="9" spans="2:7" ht="12.75">
      <c r="B9" s="12" t="s">
        <v>2</v>
      </c>
      <c r="C9" s="2">
        <v>107</v>
      </c>
      <c r="D9" s="2">
        <f t="shared" si="0"/>
        <v>12497.219132369299</v>
      </c>
      <c r="G9" s="1"/>
    </row>
    <row r="10" spans="2:7" ht="12.75">
      <c r="B10" s="12" t="s">
        <v>5</v>
      </c>
      <c r="C10" s="2">
        <v>167.44</v>
      </c>
      <c r="D10" s="2">
        <f t="shared" si="0"/>
        <v>19556.39599555061</v>
      </c>
      <c r="G10" s="1"/>
    </row>
    <row r="11" spans="2:7" ht="12.75">
      <c r="B11" s="12" t="s">
        <v>3</v>
      </c>
      <c r="C11" s="2">
        <v>47</v>
      </c>
      <c r="D11" s="2">
        <f t="shared" si="0"/>
        <v>5489.432703003336</v>
      </c>
      <c r="G11" s="1"/>
    </row>
    <row r="12" spans="2:7" ht="12.75">
      <c r="B12" s="12" t="s">
        <v>6</v>
      </c>
      <c r="C12" s="2">
        <v>87</v>
      </c>
      <c r="D12" s="2">
        <f t="shared" si="0"/>
        <v>10161.290322580644</v>
      </c>
      <c r="G12" s="1"/>
    </row>
    <row r="13" spans="2:7" ht="12.75">
      <c r="B13" s="12" t="s">
        <v>11</v>
      </c>
      <c r="C13" s="2">
        <v>77</v>
      </c>
      <c r="D13" s="2">
        <f t="shared" si="0"/>
        <v>8993.325917686318</v>
      </c>
      <c r="G13" s="1"/>
    </row>
    <row r="14" spans="2:7" ht="12.75">
      <c r="B14" s="12" t="s">
        <v>4</v>
      </c>
      <c r="C14" s="2">
        <v>62</v>
      </c>
      <c r="D14" s="2">
        <f t="shared" si="0"/>
        <v>7241.379310344827</v>
      </c>
      <c r="G14" s="1"/>
    </row>
    <row r="15" spans="2:7" ht="12.75">
      <c r="B15" s="12" t="s">
        <v>1</v>
      </c>
      <c r="C15" s="2">
        <v>62</v>
      </c>
      <c r="D15" s="2">
        <f t="shared" si="0"/>
        <v>7241.379310344827</v>
      </c>
      <c r="G15" s="1"/>
    </row>
    <row r="16" spans="2:7" ht="12.75">
      <c r="B16" s="12" t="s">
        <v>22</v>
      </c>
      <c r="C16" s="2">
        <v>209.29</v>
      </c>
      <c r="D16" s="2">
        <f t="shared" si="0"/>
        <v>24444.327030033368</v>
      </c>
      <c r="E16" s="27"/>
      <c r="F16" s="28"/>
      <c r="G16" s="1"/>
    </row>
    <row r="17" spans="2:7" ht="12.75">
      <c r="B17" s="12" t="s">
        <v>23</v>
      </c>
      <c r="C17" s="2">
        <v>137.5</v>
      </c>
      <c r="D17" s="2">
        <f t="shared" si="0"/>
        <v>16059.510567296997</v>
      </c>
      <c r="G17" s="1"/>
    </row>
    <row r="18" spans="2:7" ht="12.75">
      <c r="B18" s="14" t="s">
        <v>10</v>
      </c>
      <c r="C18" s="15">
        <f>SUM(C8:C17)</f>
        <v>1204.66</v>
      </c>
      <c r="D18" s="15">
        <f>SUM(D8:D17)</f>
        <v>140700</v>
      </c>
      <c r="F18" s="29"/>
      <c r="G18" s="30"/>
    </row>
    <row r="19" spans="3:4" ht="12.75">
      <c r="C19" s="41"/>
      <c r="D19" s="41"/>
    </row>
    <row r="20" spans="3:4" ht="12.75">
      <c r="C20" s="41"/>
      <c r="D20" s="41"/>
    </row>
    <row r="21" spans="2:4" ht="12.75">
      <c r="B21" s="5" t="s">
        <v>12</v>
      </c>
      <c r="C21" s="39">
        <f>234500*60/100/C18</f>
        <v>116.7964404894327</v>
      </c>
      <c r="D21" s="41"/>
    </row>
  </sheetData>
  <mergeCells count="2">
    <mergeCell ref="B5:D5"/>
    <mergeCell ref="B3:G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L27"/>
  <sheetViews>
    <sheetView tabSelected="1" workbookViewId="0" topLeftCell="A1">
      <selection activeCell="B11" sqref="B11:D21"/>
    </sheetView>
  </sheetViews>
  <sheetFormatPr defaultColWidth="9.140625" defaultRowHeight="12.75"/>
  <cols>
    <col min="1" max="1" width="29.7109375" style="7" customWidth="1"/>
    <col min="2" max="2" width="18.28125" style="7" bestFit="1" customWidth="1"/>
    <col min="3" max="3" width="15.140625" style="7" bestFit="1" customWidth="1"/>
    <col min="4" max="4" width="19.421875" style="7" bestFit="1" customWidth="1"/>
    <col min="5" max="5" width="10.421875" style="8" customWidth="1"/>
    <col min="6" max="6" width="14.140625" style="7" customWidth="1"/>
    <col min="7" max="7" width="12.28125" style="7" customWidth="1"/>
    <col min="8" max="8" width="13.8515625" style="7" bestFit="1" customWidth="1"/>
    <col min="9" max="9" width="12.57421875" style="7" customWidth="1"/>
    <col min="10" max="10" width="10.140625" style="7" bestFit="1" customWidth="1"/>
    <col min="11" max="11" width="9.140625" style="7" customWidth="1"/>
    <col min="12" max="12" width="13.8515625" style="7" customWidth="1"/>
    <col min="13" max="13" width="9.140625" style="7" customWidth="1"/>
    <col min="14" max="14" width="11.28125" style="7" customWidth="1"/>
    <col min="15" max="16384" width="9.140625" style="7" customWidth="1"/>
  </cols>
  <sheetData>
    <row r="3" spans="1:4" ht="12.75">
      <c r="A3" s="37"/>
      <c r="B3" s="37"/>
      <c r="C3" s="37"/>
      <c r="D3" s="37"/>
    </row>
    <row r="5" spans="1:4" ht="12.75">
      <c r="A5" s="38" t="s">
        <v>20</v>
      </c>
      <c r="B5" s="38"/>
      <c r="C5" s="38"/>
      <c r="D5" s="38"/>
    </row>
    <row r="6" spans="1:4" ht="12.75">
      <c r="A6" s="38"/>
      <c r="B6" s="38"/>
      <c r="C6" s="38"/>
      <c r="D6" s="38"/>
    </row>
    <row r="9" spans="1:5" ht="25.5">
      <c r="A9" s="21" t="s">
        <v>7</v>
      </c>
      <c r="B9" s="21" t="s">
        <v>13</v>
      </c>
      <c r="C9" s="21" t="s">
        <v>14</v>
      </c>
      <c r="D9" s="21" t="s">
        <v>25</v>
      </c>
      <c r="E9" s="23"/>
    </row>
    <row r="10" spans="1:5" ht="12.75">
      <c r="A10" s="21">
        <v>0</v>
      </c>
      <c r="B10" s="21">
        <v>1</v>
      </c>
      <c r="C10" s="21">
        <v>2</v>
      </c>
      <c r="D10" s="21" t="s">
        <v>24</v>
      </c>
      <c r="E10" s="23"/>
    </row>
    <row r="11" spans="1:12" ht="12.75">
      <c r="A11" s="25" t="s">
        <v>0</v>
      </c>
      <c r="B11" s="26">
        <v>9882.69036597679</v>
      </c>
      <c r="C11" s="26">
        <v>29015.739710789767</v>
      </c>
      <c r="D11" s="17">
        <v>38898.430076766555</v>
      </c>
      <c r="E11" s="24"/>
      <c r="F11" s="8"/>
      <c r="G11" s="8"/>
      <c r="H11" s="8"/>
      <c r="I11" s="8"/>
      <c r="J11" s="8"/>
      <c r="L11" s="8"/>
    </row>
    <row r="12" spans="1:12" ht="25.5">
      <c r="A12" s="20" t="s">
        <v>2</v>
      </c>
      <c r="B12" s="26">
        <v>12170.350172915863</v>
      </c>
      <c r="C12" s="26">
        <v>12497.219132369299</v>
      </c>
      <c r="D12" s="15">
        <v>24667.569305285164</v>
      </c>
      <c r="E12" s="24"/>
      <c r="F12" s="8"/>
      <c r="G12" s="8"/>
      <c r="H12" s="8"/>
      <c r="I12" s="8"/>
      <c r="J12" s="8"/>
      <c r="L12" s="8"/>
    </row>
    <row r="13" spans="1:12" ht="12.75">
      <c r="A13" s="19" t="s">
        <v>5</v>
      </c>
      <c r="B13" s="26">
        <v>8281.32850111944</v>
      </c>
      <c r="C13" s="26">
        <v>19556.39599555061</v>
      </c>
      <c r="D13" s="15">
        <v>27837.724496670053</v>
      </c>
      <c r="E13" s="24"/>
      <c r="F13" s="8"/>
      <c r="G13" s="8"/>
      <c r="H13" s="8"/>
      <c r="I13" s="8"/>
      <c r="J13" s="8"/>
      <c r="L13" s="8"/>
    </row>
    <row r="14" spans="1:12" ht="12.75">
      <c r="A14" s="19" t="s">
        <v>3</v>
      </c>
      <c r="B14" s="26">
        <v>5250.17925692517</v>
      </c>
      <c r="C14" s="26">
        <v>5489.432703003336</v>
      </c>
      <c r="D14" s="15">
        <v>10739.611959928507</v>
      </c>
      <c r="E14" s="24"/>
      <c r="F14" s="8"/>
      <c r="G14" s="8"/>
      <c r="H14" s="8"/>
      <c r="I14" s="8"/>
      <c r="J14" s="8"/>
      <c r="L14" s="8"/>
    </row>
    <row r="15" spans="1:12" ht="12.75">
      <c r="A15" s="19" t="s">
        <v>6</v>
      </c>
      <c r="B15" s="26">
        <v>10019.949954393136</v>
      </c>
      <c r="C15" s="26">
        <v>10161.290322580644</v>
      </c>
      <c r="D15" s="15">
        <v>20181.240276973782</v>
      </c>
      <c r="E15" s="24"/>
      <c r="F15" s="8"/>
      <c r="G15" s="8"/>
      <c r="H15" s="8"/>
      <c r="I15" s="8"/>
      <c r="J15" s="8"/>
      <c r="L15" s="8"/>
    </row>
    <row r="16" spans="1:12" ht="12.75">
      <c r="A16" s="19" t="s">
        <v>11</v>
      </c>
      <c r="B16" s="26">
        <v>6176.681478735494</v>
      </c>
      <c r="C16" s="26">
        <v>8993.325917686318</v>
      </c>
      <c r="D16" s="15">
        <v>15170.007396421812</v>
      </c>
      <c r="E16" s="24"/>
      <c r="F16" s="8"/>
      <c r="G16" s="8"/>
      <c r="H16" s="8"/>
      <c r="I16" s="8"/>
      <c r="J16" s="8"/>
      <c r="L16" s="8"/>
    </row>
    <row r="17" spans="1:12" ht="12.75">
      <c r="A17" s="19" t="s">
        <v>4</v>
      </c>
      <c r="B17" s="26">
        <v>5141.744182076258</v>
      </c>
      <c r="C17" s="26">
        <v>7241.379310344827</v>
      </c>
      <c r="D17" s="15">
        <v>12383.123492421084</v>
      </c>
      <c r="E17" s="24"/>
      <c r="F17" s="8"/>
      <c r="G17" s="8"/>
      <c r="H17" s="8"/>
      <c r="I17" s="8"/>
      <c r="J17" s="8"/>
      <c r="L17" s="8"/>
    </row>
    <row r="18" spans="1:12" ht="12.75">
      <c r="A18" s="19" t="s">
        <v>1</v>
      </c>
      <c r="B18" s="26">
        <v>5490.383536653773</v>
      </c>
      <c r="C18" s="26">
        <v>7241.379310344827</v>
      </c>
      <c r="D18" s="15">
        <v>12731.762846998601</v>
      </c>
      <c r="E18" s="24"/>
      <c r="F18" s="8"/>
      <c r="G18" s="8"/>
      <c r="H18" s="8"/>
      <c r="I18" s="8"/>
      <c r="J18" s="8"/>
      <c r="L18" s="8"/>
    </row>
    <row r="19" spans="1:12" ht="12.75">
      <c r="A19" s="10" t="s">
        <v>22</v>
      </c>
      <c r="B19" s="26">
        <v>16013.618648573503</v>
      </c>
      <c r="C19" s="26">
        <v>24444.327030033368</v>
      </c>
      <c r="D19" s="15">
        <v>40457.94567860687</v>
      </c>
      <c r="E19" s="24"/>
      <c r="F19" s="8"/>
      <c r="G19" s="8"/>
      <c r="H19" s="8"/>
      <c r="I19" s="8"/>
      <c r="J19" s="8"/>
      <c r="L19" s="8"/>
    </row>
    <row r="20" spans="1:12" ht="12.75">
      <c r="A20" s="10" t="s">
        <v>23</v>
      </c>
      <c r="B20" s="26">
        <v>15373.073902630564</v>
      </c>
      <c r="C20" s="26">
        <v>16059.510567296997</v>
      </c>
      <c r="D20" s="15">
        <v>31432.584469927562</v>
      </c>
      <c r="E20" s="24"/>
      <c r="F20" s="8"/>
      <c r="G20" s="8"/>
      <c r="H20" s="8"/>
      <c r="I20" s="8"/>
      <c r="J20" s="8"/>
      <c r="L20" s="8"/>
    </row>
    <row r="21" spans="1:12" ht="12.75">
      <c r="A21" s="16" t="s">
        <v>10</v>
      </c>
      <c r="B21" s="17">
        <v>93800</v>
      </c>
      <c r="C21" s="17">
        <v>140700</v>
      </c>
      <c r="D21" s="17">
        <v>234500</v>
      </c>
      <c r="E21" s="24"/>
      <c r="F21" s="8"/>
      <c r="G21" s="31"/>
      <c r="H21" s="8"/>
      <c r="I21" s="8"/>
      <c r="J21" s="8"/>
      <c r="L21" s="8"/>
    </row>
    <row r="22" ht="12.75">
      <c r="E22" s="22"/>
    </row>
    <row r="23" spans="1:4" ht="12.75">
      <c r="A23" s="8"/>
      <c r="B23" s="8"/>
      <c r="C23" s="8"/>
      <c r="D23" s="8"/>
    </row>
    <row r="24" spans="1:4" ht="12.75">
      <c r="A24" s="8"/>
      <c r="B24" s="8"/>
      <c r="C24" s="8"/>
      <c r="D24" s="8"/>
    </row>
    <row r="25" spans="1:4" ht="12.75">
      <c r="A25" s="8"/>
      <c r="B25" s="8"/>
      <c r="C25" s="8"/>
      <c r="D25" s="8"/>
    </row>
    <row r="26" spans="1:4" ht="12.75">
      <c r="A26" s="8"/>
      <c r="B26" s="8"/>
      <c r="C26" s="8"/>
      <c r="D26" s="8"/>
    </row>
    <row r="27" spans="1:4" ht="12.75">
      <c r="A27" s="8"/>
      <c r="B27" s="8"/>
      <c r="C27" s="8"/>
      <c r="D27" s="8"/>
    </row>
  </sheetData>
  <mergeCells count="2">
    <mergeCell ref="A3:D3"/>
    <mergeCell ref="A5:D6"/>
  </mergeCells>
  <printOptions/>
  <pageMargins left="0.2" right="0.2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gabic</dc:creator>
  <cp:keywords/>
  <dc:description/>
  <cp:lastModifiedBy>adinai</cp:lastModifiedBy>
  <cp:lastPrinted>2021-10-27T06:55:48Z</cp:lastPrinted>
  <dcterms:created xsi:type="dcterms:W3CDTF">2011-06-27T11:48:44Z</dcterms:created>
  <dcterms:modified xsi:type="dcterms:W3CDTF">2023-03-13T08:07:56Z</dcterms:modified>
  <cp:category/>
  <cp:version/>
  <cp:contentType/>
  <cp:contentStatus/>
</cp:coreProperties>
</file>